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L51" i="1"/>
  <c r="L70" i="1"/>
  <c r="L89" i="1"/>
  <c r="L108" i="1"/>
  <c r="L127" i="1"/>
  <c r="I32" i="1"/>
  <c r="L32" i="1"/>
  <c r="H24" i="1"/>
  <c r="I23" i="1"/>
  <c r="H23" i="1"/>
  <c r="G23" i="1"/>
  <c r="F23" i="1"/>
  <c r="H13" i="1"/>
  <c r="G13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J32" i="1"/>
  <c r="H32" i="1"/>
  <c r="G32" i="1"/>
  <c r="F32" i="1"/>
  <c r="B24" i="1"/>
  <c r="A24" i="1"/>
  <c r="L23" i="1"/>
  <c r="J23" i="1"/>
  <c r="B14" i="1"/>
  <c r="A14" i="1"/>
  <c r="J13" i="1"/>
  <c r="I13" i="1"/>
  <c r="G195" i="1" l="1"/>
  <c r="G100" i="1"/>
  <c r="G81" i="1"/>
  <c r="G62" i="1"/>
  <c r="I43" i="1"/>
  <c r="I62" i="1"/>
  <c r="I81" i="1"/>
  <c r="I157" i="1"/>
  <c r="L157" i="1"/>
  <c r="L176" i="1"/>
  <c r="L195" i="1"/>
  <c r="J195" i="1"/>
  <c r="I195" i="1"/>
  <c r="H195" i="1"/>
  <c r="F195" i="1"/>
  <c r="I176" i="1"/>
  <c r="G176" i="1"/>
  <c r="J176" i="1"/>
  <c r="H176" i="1"/>
  <c r="F176" i="1"/>
  <c r="F157" i="1"/>
  <c r="J157" i="1"/>
  <c r="G157" i="1"/>
  <c r="I138" i="1"/>
  <c r="J138" i="1"/>
  <c r="H138" i="1"/>
  <c r="F138" i="1"/>
  <c r="H119" i="1"/>
  <c r="I119" i="1"/>
  <c r="I100" i="1"/>
  <c r="J100" i="1"/>
  <c r="H100" i="1"/>
  <c r="F100" i="1"/>
  <c r="J81" i="1"/>
  <c r="H81" i="1"/>
  <c r="F81" i="1"/>
  <c r="F62" i="1"/>
  <c r="J62" i="1"/>
  <c r="H62" i="1"/>
  <c r="G43" i="1"/>
  <c r="J43" i="1"/>
  <c r="H43" i="1"/>
  <c r="H157" i="1"/>
  <c r="G119" i="1"/>
  <c r="J119" i="1"/>
  <c r="F119" i="1"/>
  <c r="F43" i="1"/>
  <c r="I24" i="1"/>
  <c r="J24" i="1"/>
  <c r="G24" i="1"/>
  <c r="F24" i="1"/>
  <c r="I196" i="1" l="1"/>
  <c r="G196" i="1"/>
  <c r="J196" i="1"/>
  <c r="H196" i="1"/>
  <c r="F196" i="1"/>
</calcChain>
</file>

<file path=xl/sharedStrings.xml><?xml version="1.0" encoding="utf-8"?>
<sst xmlns="http://schemas.openxmlformats.org/spreadsheetml/2006/main" count="427" uniqueCount="178">
  <si>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</si>
  <si>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</si>
  <si>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</si>
  <si>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</si>
  <si>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</si>
  <si>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</si>
  <si>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</si>
  <si>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</si>
  <si>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</si>
  <si>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</si>
  <si>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</si>
  <si>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</si>
  <si>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</si>
  <si>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</si>
  <si>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</si>
  <si>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</si>
  <si>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</si>
  <si>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</si>
  <si>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</si>
  <si>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</si>
  <si>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</si>
  <si>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</si>
  <si>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</si>
  <si>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</si>
  <si>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</si>
  <si>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</si>
  <si>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</si>
  <si>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</si>
  <si>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</si>
  <si>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</si>
  <si>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</si>
  <si>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</si>
  <si>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</si>
  <si>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</si>
  <si>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</si>
  <si>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</si>
  <si>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</si>
  <si>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</si>
  <si>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</si>
  <si>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</si>
  <si>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</si>
  <si>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 xml:space="preserve"> Хлеб пшеничный</t>
  </si>
  <si>
    <t xml:space="preserve"> Хлеб ржано-пшеничный</t>
  </si>
  <si>
    <t xml:space="preserve"> Суфле куриное, запеченое со сметаной</t>
  </si>
  <si>
    <t>Чай с сахаром и лимоном</t>
  </si>
  <si>
    <t>Компот из свежих плодов (яблок)</t>
  </si>
  <si>
    <t>ТТК 3.10</t>
  </si>
  <si>
    <t>Батон пектиновый</t>
  </si>
  <si>
    <t>ТТК 2.3</t>
  </si>
  <si>
    <t>Компот из смеси сухофруктов</t>
  </si>
  <si>
    <t>Какао с молоком</t>
  </si>
  <si>
    <t>ТТК 3.5</t>
  </si>
  <si>
    <t xml:space="preserve"> Щи из свежей капусты и картофелем со сметаной</t>
  </si>
  <si>
    <t>Молоко</t>
  </si>
  <si>
    <t>Солянка "Школьная"</t>
  </si>
  <si>
    <t>ТТК 4.4</t>
  </si>
  <si>
    <t>ТТК 7.3</t>
  </si>
  <si>
    <t>Каша жидкая молочная из манной крупы с маслом сливочным</t>
  </si>
  <si>
    <t>ТТК 4.3</t>
  </si>
  <si>
    <t>Суп лапша по-домашнему</t>
  </si>
  <si>
    <t>ТТК 6.6</t>
  </si>
  <si>
    <t>ТТК 3.3</t>
  </si>
  <si>
    <t>Фрукты (порц.</t>
  </si>
  <si>
    <t>ТТК 3.12</t>
  </si>
  <si>
    <t>Пюре картофельное</t>
  </si>
  <si>
    <t>ТТК 8.2</t>
  </si>
  <si>
    <t>булочное</t>
  </si>
  <si>
    <t>Кондитерское изделие (печенье)</t>
  </si>
  <si>
    <t>овощи</t>
  </si>
  <si>
    <t>ТТК 1.1</t>
  </si>
  <si>
    <t>ТТК 4.1</t>
  </si>
  <si>
    <t>Помидор свежий</t>
  </si>
  <si>
    <t>ТТК 4.7</t>
  </si>
  <si>
    <t>Салат из белокачанной капусты (с морковью)</t>
  </si>
  <si>
    <t>ТТК 5.2</t>
  </si>
  <si>
    <t xml:space="preserve"> Суп картофельный с крупой гречневой, цыпленком</t>
  </si>
  <si>
    <t>Плов</t>
  </si>
  <si>
    <t>ТТК 6.2</t>
  </si>
  <si>
    <t>25.55</t>
  </si>
  <si>
    <t>Напиток витаминный из яблок и шиповника</t>
  </si>
  <si>
    <t>ТТК 8.17</t>
  </si>
  <si>
    <t>ТТК 3.1</t>
  </si>
  <si>
    <t>ТТК 3.2</t>
  </si>
  <si>
    <t>176.30</t>
  </si>
  <si>
    <t>ТТК 6.9</t>
  </si>
  <si>
    <t>Огурец свежий</t>
  </si>
  <si>
    <t>Чай витаминный с плодами шиповника</t>
  </si>
  <si>
    <t>ТТК 8.18</t>
  </si>
  <si>
    <t>Фрукт</t>
  </si>
  <si>
    <t>189.8</t>
  </si>
  <si>
    <t>Салат из свеклы</t>
  </si>
  <si>
    <t>ТТК 4.5</t>
  </si>
  <si>
    <t>ТТК 5.10</t>
  </si>
  <si>
    <t>Рассольник петербургский</t>
  </si>
  <si>
    <t>Цыплята (бедро н\к) запеченные</t>
  </si>
  <si>
    <t>ТТК 7.12</t>
  </si>
  <si>
    <t>Картофель, тушеный с овощами</t>
  </si>
  <si>
    <t>ТТК 8.11</t>
  </si>
  <si>
    <t>Каша Дружба</t>
  </si>
  <si>
    <t>ТТК 1.5</t>
  </si>
  <si>
    <t>Кондитерское изделие (пряник)</t>
  </si>
  <si>
    <t>порц.блюдо</t>
  </si>
  <si>
    <t>Сыр порциями</t>
  </si>
  <si>
    <t>ТТК 8.12</t>
  </si>
  <si>
    <t>Салат из свежих помидоров и огурцов (с луком репчатым)</t>
  </si>
  <si>
    <t>Свекольник со сметаной</t>
  </si>
  <si>
    <t>ТТК 5.8</t>
  </si>
  <si>
    <t>Фрикадельки мясные с соусом</t>
  </si>
  <si>
    <t>ТТК 6.13</t>
  </si>
  <si>
    <t>ТТК 7.2</t>
  </si>
  <si>
    <t>Каша рассыпчатая из гречневой крупы с маслом сливочным</t>
  </si>
  <si>
    <t>Компот из фруктов и ягод с\м</t>
  </si>
  <si>
    <t>ТТК 8.1</t>
  </si>
  <si>
    <t>ТТК 2.1</t>
  </si>
  <si>
    <t>Запеканка творожно-рисовая со сгущенным молоком</t>
  </si>
  <si>
    <t>порц. Блюдо</t>
  </si>
  <si>
    <t>Масло сливочное порциями</t>
  </si>
  <si>
    <t>ТТК 4.6</t>
  </si>
  <si>
    <t>Салат из моркови с зеленым горошком</t>
  </si>
  <si>
    <t>ТТК 5.14</t>
  </si>
  <si>
    <t>ТТК 6.16</t>
  </si>
  <si>
    <t>Котлеты нежные</t>
  </si>
  <si>
    <t>ТТК 7.5</t>
  </si>
  <si>
    <t>Макаронные изделия отварные с маслом сливочным</t>
  </si>
  <si>
    <t>Омлет паровой с мясом</t>
  </si>
  <si>
    <t>ТТК 6.8</t>
  </si>
  <si>
    <t>ТТК 8.3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</si>
  <si>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</si>
  <si>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</si>
  <si>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</si>
  <si>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</si>
  <si>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</si>
  <si>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</si>
  <si>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</si>
  <si>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</si>
  <si>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</si>
  <si>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</si>
  <si>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</si>
  <si>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порц. блюдо</t>
  </si>
  <si>
    <t>Салат из капусты белокочанной с кукурузой</t>
  </si>
  <si>
    <t>ТТК 4.18</t>
  </si>
  <si>
    <t>Суп картофельный с рисовой крупой, ципленком</t>
  </si>
  <si>
    <t>ТТК 5.1</t>
  </si>
  <si>
    <t>Паста с мясным соусом</t>
  </si>
  <si>
    <t>ТТК 6.22</t>
  </si>
  <si>
    <t>ТТК 8.14</t>
  </si>
  <si>
    <t>Пудинг мясной</t>
  </si>
  <si>
    <t>ТТК 6.17</t>
  </si>
  <si>
    <t>Хлеб пшеничный</t>
  </si>
  <si>
    <t>мучное</t>
  </si>
  <si>
    <t>Оладьи из п\ф с повидлом</t>
  </si>
  <si>
    <t>ТТК 3.6</t>
  </si>
  <si>
    <t>Борщ с капустой и картофелем, со сметаной</t>
  </si>
  <si>
    <t>ТТК 5.7</t>
  </si>
  <si>
    <t>Биточки школьные</t>
  </si>
  <si>
    <t>ТТК 6.14</t>
  </si>
  <si>
    <t>Каша рассыпчатая из рисовой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</si>
  <si>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</si>
  <si>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</si>
  <si>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</si>
  <si>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</si>
  <si>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ТТК 5.9</t>
  </si>
  <si>
    <t>Котлеты рыбные Любительские</t>
  </si>
  <si>
    <t>ТТК 6,18</t>
  </si>
  <si>
    <t>Рагу из овощей</t>
  </si>
  <si>
    <t>Лапшевник с мясом</t>
  </si>
  <si>
    <t>ТТК 6.21</t>
  </si>
  <si>
    <t>пор.блюдо</t>
  </si>
  <si>
    <t xml:space="preserve"> Салат из белокочанной капусты (с морковью)</t>
  </si>
  <si>
    <t xml:space="preserve"> Суп картофельный с горохом, цыпленком и сузариками</t>
  </si>
  <si>
    <t>ТТК 5.6</t>
  </si>
  <si>
    <t>Тефтели мясные с соусом</t>
  </si>
  <si>
    <t>ТТК 6.15</t>
  </si>
  <si>
    <t>Каша Боярская</t>
  </si>
  <si>
    <t>ТТК 1.7</t>
  </si>
  <si>
    <t>Свекольник со метаной</t>
  </si>
  <si>
    <t>Наггетсы куриные</t>
  </si>
  <si>
    <t>ТТК 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</si>
</sst>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77734375" style="2" customWidth="1"/>
    <col min="13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10.7</v>
      </c>
      <c r="H6" s="40">
        <v>9.3800000000000008</v>
      </c>
      <c r="I6" s="40">
        <v>38.200000000000003</v>
      </c>
      <c r="J6" s="40">
        <v>279.98</v>
      </c>
      <c r="K6" s="41" t="s">
        <v>69</v>
      </c>
      <c r="L6" s="40">
        <v>78.3</v>
      </c>
    </row>
    <row r="7" spans="1:12" ht="14.4" x14ac:dyDescent="0.3">
      <c r="A7" s="23"/>
      <c r="B7" s="15"/>
      <c r="C7" s="11"/>
      <c r="D7" s="7" t="s">
        <v>68</v>
      </c>
      <c r="E7" s="42" t="s">
        <v>71</v>
      </c>
      <c r="F7" s="43">
        <v>40</v>
      </c>
      <c r="G7" s="43">
        <v>0.44</v>
      </c>
      <c r="H7" s="43">
        <v>0.08</v>
      </c>
      <c r="I7" s="43">
        <v>1.4</v>
      </c>
      <c r="J7" s="43">
        <v>8.08</v>
      </c>
      <c r="K7" s="44" t="s">
        <v>70</v>
      </c>
      <c r="L7" s="43"/>
    </row>
    <row r="8" spans="1:12" ht="14.4" x14ac:dyDescent="0.3">
      <c r="A8" s="23"/>
      <c r="B8" s="15"/>
      <c r="C8" s="11"/>
      <c r="D8" s="59" t="s">
        <v>66</v>
      </c>
      <c r="E8" s="42" t="s">
        <v>67</v>
      </c>
      <c r="F8" s="43">
        <v>60</v>
      </c>
      <c r="G8" s="43">
        <v>5.58</v>
      </c>
      <c r="H8" s="43">
        <v>5.34</v>
      </c>
      <c r="I8" s="43">
        <v>10.8</v>
      </c>
      <c r="J8" s="43">
        <v>113.58</v>
      </c>
      <c r="K8" s="44"/>
      <c r="L8" s="43"/>
    </row>
    <row r="9" spans="1:12" ht="14.4" x14ac:dyDescent="0.3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0.18</v>
      </c>
      <c r="H9" s="43">
        <v>0.04</v>
      </c>
      <c r="I9" s="43">
        <v>15.04</v>
      </c>
      <c r="J9" s="43">
        <v>61.24</v>
      </c>
      <c r="K9" s="44" t="s">
        <v>65</v>
      </c>
      <c r="L9" s="43"/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16.899999999999999</v>
      </c>
      <c r="H13" s="19">
        <f>SUM(H6:H12)</f>
        <v>14.84</v>
      </c>
      <c r="I13" s="19">
        <f t="shared" ref="G13:J13" si="0">SUM(I6:I12)</f>
        <v>65.44</v>
      </c>
      <c r="J13" s="19">
        <f t="shared" si="0"/>
        <v>462.88</v>
      </c>
      <c r="K13" s="25"/>
      <c r="L13" s="19">
        <f>SUM(L6:L12)</f>
        <v>78.3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59" t="s">
        <v>26</v>
      </c>
      <c r="E14" s="42" t="s">
        <v>73</v>
      </c>
      <c r="F14" s="43">
        <v>60</v>
      </c>
      <c r="G14" s="43">
        <v>1.0900000000000001</v>
      </c>
      <c r="H14" s="43">
        <v>2.71</v>
      </c>
      <c r="I14" s="43">
        <v>6.01</v>
      </c>
      <c r="J14" s="43">
        <v>52.75</v>
      </c>
      <c r="K14" s="44" t="s">
        <v>72</v>
      </c>
      <c r="L14" s="43">
        <v>98</v>
      </c>
    </row>
    <row r="15" spans="1:12" ht="14.4" x14ac:dyDescent="0.3">
      <c r="A15" s="23"/>
      <c r="B15" s="15"/>
      <c r="C15" s="11"/>
      <c r="D15" s="7" t="s">
        <v>27</v>
      </c>
      <c r="E15" s="42" t="s">
        <v>75</v>
      </c>
      <c r="F15" s="43">
        <v>210</v>
      </c>
      <c r="G15" s="43">
        <v>1.6</v>
      </c>
      <c r="H15" s="43">
        <v>2.2000000000000002</v>
      </c>
      <c r="I15" s="43">
        <v>9.6</v>
      </c>
      <c r="J15" s="43">
        <v>64.599999999999994</v>
      </c>
      <c r="K15" s="44" t="s">
        <v>74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76</v>
      </c>
      <c r="F16" s="43">
        <v>150</v>
      </c>
      <c r="G16" s="43">
        <v>12.96</v>
      </c>
      <c r="H16" s="43">
        <v>20.100000000000001</v>
      </c>
      <c r="I16" s="43" t="s">
        <v>78</v>
      </c>
      <c r="J16" s="43">
        <v>334.94</v>
      </c>
      <c r="K16" s="44" t="s">
        <v>77</v>
      </c>
      <c r="L16" s="43"/>
    </row>
    <row r="17" spans="1:12" ht="14.4" x14ac:dyDescent="0.3">
      <c r="A17" s="23"/>
      <c r="B17" s="15"/>
      <c r="C17" s="11"/>
      <c r="D17" s="7" t="s">
        <v>30</v>
      </c>
      <c r="E17" s="42" t="s">
        <v>79</v>
      </c>
      <c r="F17" s="43">
        <v>200</v>
      </c>
      <c r="G17" s="43">
        <v>0.2</v>
      </c>
      <c r="H17" s="43">
        <v>0.16</v>
      </c>
      <c r="I17" s="43">
        <v>18.84</v>
      </c>
      <c r="J17" s="43">
        <v>77.599999999999994</v>
      </c>
      <c r="K17" s="44" t="s">
        <v>80</v>
      </c>
      <c r="L17" s="43"/>
    </row>
    <row r="18" spans="1:12" ht="14.4" x14ac:dyDescent="0.3">
      <c r="A18" s="23"/>
      <c r="B18" s="15"/>
      <c r="C18" s="11"/>
      <c r="D18" s="7" t="s">
        <v>31</v>
      </c>
      <c r="E18" s="42" t="s">
        <v>41</v>
      </c>
      <c r="F18" s="43">
        <v>40</v>
      </c>
      <c r="G18" s="43">
        <v>3.04</v>
      </c>
      <c r="H18" s="43">
        <v>0.32</v>
      </c>
      <c r="I18" s="43">
        <v>19.68</v>
      </c>
      <c r="J18" s="43">
        <v>93.76</v>
      </c>
      <c r="K18" s="44" t="s">
        <v>81</v>
      </c>
      <c r="L18" s="43"/>
    </row>
    <row r="19" spans="1:12" ht="14.4" x14ac:dyDescent="0.3">
      <c r="A19" s="23"/>
      <c r="B19" s="15"/>
      <c r="C19" s="11"/>
      <c r="D19" s="7" t="s">
        <v>32</v>
      </c>
      <c r="E19" s="42" t="s">
        <v>42</v>
      </c>
      <c r="F19" s="43">
        <v>40</v>
      </c>
      <c r="G19" s="43">
        <v>2.2400000000000002</v>
      </c>
      <c r="H19" s="43">
        <v>0.44</v>
      </c>
      <c r="I19" s="43">
        <v>23.76</v>
      </c>
      <c r="J19" s="43">
        <v>107.96</v>
      </c>
      <c r="K19" s="44" t="s">
        <v>82</v>
      </c>
      <c r="L19" s="43"/>
    </row>
    <row r="20" spans="1:12" ht="14.4" x14ac:dyDescent="0.3">
      <c r="A20" s="23"/>
      <c r="B20" s="15"/>
      <c r="C20" s="11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>SUM(G14:G22)</f>
        <v>21.130000000000003</v>
      </c>
      <c r="H23" s="19">
        <f>SUM(H14:H22)</f>
        <v>25.930000000000003</v>
      </c>
      <c r="I23" s="19">
        <f>SUM(I14:I22)</f>
        <v>77.89</v>
      </c>
      <c r="J23" s="19">
        <f t="shared" ref="G23:J23" si="1">SUM(J14:J22)</f>
        <v>731.61</v>
      </c>
      <c r="K23" s="25"/>
      <c r="L23" s="19">
        <f t="shared" ref="L23" si="2">SUM(L14:L22)</f>
        <v>98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1200</v>
      </c>
      <c r="G24" s="32">
        <f t="shared" ref="G24:J24" si="3">G13+G23</f>
        <v>38.03</v>
      </c>
      <c r="H24" s="32">
        <f>SUM(H13,H23)</f>
        <v>40.770000000000003</v>
      </c>
      <c r="I24" s="32">
        <f t="shared" si="3"/>
        <v>143.32999999999998</v>
      </c>
      <c r="J24" s="32">
        <f t="shared" si="3"/>
        <v>1194.49</v>
      </c>
      <c r="K24" s="32"/>
      <c r="L24" s="32" t="s">
        <v>83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100</v>
      </c>
      <c r="G25" s="40">
        <v>13.46</v>
      </c>
      <c r="H25" s="40">
        <v>15.09</v>
      </c>
      <c r="I25" s="40">
        <v>10.07</v>
      </c>
      <c r="J25" s="40">
        <v>229.7</v>
      </c>
      <c r="K25" s="41" t="s">
        <v>84</v>
      </c>
      <c r="L25" s="40">
        <v>78.3</v>
      </c>
    </row>
    <row r="26" spans="1:12" ht="14.4" x14ac:dyDescent="0.3">
      <c r="A26" s="14"/>
      <c r="B26" s="15"/>
      <c r="C26" s="11"/>
      <c r="D26" s="60" t="s">
        <v>68</v>
      </c>
      <c r="E26" s="42" t="s">
        <v>85</v>
      </c>
      <c r="F26" s="43">
        <v>30</v>
      </c>
      <c r="G26" s="43">
        <v>0.21</v>
      </c>
      <c r="H26" s="43">
        <v>0.03</v>
      </c>
      <c r="I26" s="43">
        <v>0.56999999999999995</v>
      </c>
      <c r="J26" s="43">
        <v>3.39</v>
      </c>
      <c r="K26" s="44" t="s">
        <v>55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86</v>
      </c>
      <c r="F27" s="43">
        <v>200</v>
      </c>
      <c r="G27" s="43">
        <v>0.12</v>
      </c>
      <c r="H27" s="43">
        <v>0.4</v>
      </c>
      <c r="I27" s="43">
        <v>15.14</v>
      </c>
      <c r="J27" s="43">
        <v>61.4</v>
      </c>
      <c r="K27" s="44" t="s">
        <v>87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 t="s">
        <v>81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88</v>
      </c>
      <c r="F29" s="43">
        <v>200</v>
      </c>
      <c r="G29" s="43">
        <v>3.2</v>
      </c>
      <c r="H29" s="43">
        <v>1</v>
      </c>
      <c r="I29" s="43">
        <v>42</v>
      </c>
      <c r="J29" s="43" t="s">
        <v>89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4">SUM(G25:G31)</f>
        <v>18.510000000000002</v>
      </c>
      <c r="H32" s="19">
        <f t="shared" ref="H32" si="5">SUM(H25:H31)</f>
        <v>16.68</v>
      </c>
      <c r="I32" s="19">
        <f>SUM(I25:I29)</f>
        <v>77.62</v>
      </c>
      <c r="J32" s="19">
        <f t="shared" ref="J32:L32" si="6">SUM(J25:J31)</f>
        <v>341.36999999999995</v>
      </c>
      <c r="K32" s="25"/>
      <c r="L32" s="19">
        <f>L25</f>
        <v>78.3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90</v>
      </c>
      <c r="F33" s="43">
        <v>60</v>
      </c>
      <c r="G33" s="43">
        <v>0.77</v>
      </c>
      <c r="H33" s="43">
        <v>3.22</v>
      </c>
      <c r="I33" s="43">
        <v>4.38</v>
      </c>
      <c r="J33" s="43">
        <v>49.59</v>
      </c>
      <c r="K33" s="44" t="s">
        <v>91</v>
      </c>
      <c r="L33" s="43">
        <v>98</v>
      </c>
    </row>
    <row r="34" spans="1:12" ht="14.4" x14ac:dyDescent="0.3">
      <c r="A34" s="14"/>
      <c r="B34" s="15"/>
      <c r="C34" s="11"/>
      <c r="D34" s="7" t="s">
        <v>27</v>
      </c>
      <c r="E34" s="42" t="s">
        <v>93</v>
      </c>
      <c r="F34" s="43">
        <v>200</v>
      </c>
      <c r="G34" s="43">
        <v>1.98</v>
      </c>
      <c r="H34" s="43">
        <v>3.84</v>
      </c>
      <c r="I34" s="43">
        <v>13.76</v>
      </c>
      <c r="J34" s="43">
        <v>97.52</v>
      </c>
      <c r="K34" s="44" t="s">
        <v>92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94</v>
      </c>
      <c r="F35" s="43">
        <v>100</v>
      </c>
      <c r="G35" s="43">
        <v>15.61</v>
      </c>
      <c r="H35" s="43">
        <v>14.8</v>
      </c>
      <c r="I35" s="43">
        <v>0.43</v>
      </c>
      <c r="J35" s="43">
        <v>197.36</v>
      </c>
      <c r="K35" s="44" t="s">
        <v>60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96</v>
      </c>
      <c r="F36" s="43">
        <v>150</v>
      </c>
      <c r="G36" s="43">
        <v>3.26</v>
      </c>
      <c r="H36" s="43">
        <v>4.6100000000000003</v>
      </c>
      <c r="I36" s="43">
        <v>24.44</v>
      </c>
      <c r="J36" s="43">
        <v>152.12</v>
      </c>
      <c r="K36" s="44" t="s">
        <v>95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0.38</v>
      </c>
      <c r="H37" s="43">
        <v>0</v>
      </c>
      <c r="I37" s="43">
        <v>25.72</v>
      </c>
      <c r="J37" s="43">
        <v>104.4</v>
      </c>
      <c r="K37" s="44" t="s">
        <v>97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81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42</v>
      </c>
      <c r="F39" s="43">
        <v>40</v>
      </c>
      <c r="G39" s="43">
        <v>2.2400000000000002</v>
      </c>
      <c r="H39" s="43">
        <v>0.44</v>
      </c>
      <c r="I39" s="43">
        <v>23.76</v>
      </c>
      <c r="J39" s="43">
        <v>107.96</v>
      </c>
      <c r="K39" s="44" t="s">
        <v>82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7">SUM(G33:G41)</f>
        <v>26.519999999999996</v>
      </c>
      <c r="H42" s="19">
        <f t="shared" ref="H42" si="8">SUM(H33:H41)</f>
        <v>27.15</v>
      </c>
      <c r="I42" s="19">
        <f t="shared" ref="I42" si="9">SUM(I33:I41)</f>
        <v>107.25000000000001</v>
      </c>
      <c r="J42" s="19">
        <f t="shared" ref="J42:L42" si="10">SUM(J33:J41)</f>
        <v>779.27</v>
      </c>
      <c r="K42" s="25"/>
      <c r="L42" s="19">
        <f t="shared" si="10"/>
        <v>98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1330</v>
      </c>
      <c r="G43" s="32">
        <f t="shared" ref="G43" si="11">G32+G42</f>
        <v>45.03</v>
      </c>
      <c r="H43" s="32">
        <f t="shared" ref="H43" si="12">H32+H42</f>
        <v>43.83</v>
      </c>
      <c r="I43" s="32">
        <f t="shared" ref="I43" si="13">I32+I42</f>
        <v>184.87</v>
      </c>
      <c r="J43" s="32">
        <f t="shared" ref="J43:L43" si="14">J32+J42</f>
        <v>1120.6399999999999</v>
      </c>
      <c r="K43" s="32"/>
      <c r="L43" s="32" t="s">
        <v>83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98</v>
      </c>
      <c r="F44" s="40">
        <v>200</v>
      </c>
      <c r="G44" s="40">
        <v>5.8</v>
      </c>
      <c r="H44" s="40">
        <v>3</v>
      </c>
      <c r="I44" s="40">
        <v>32.200000000000003</v>
      </c>
      <c r="J44" s="40">
        <v>179.92</v>
      </c>
      <c r="K44" s="41" t="s">
        <v>99</v>
      </c>
      <c r="L44" s="40">
        <v>78.3</v>
      </c>
    </row>
    <row r="45" spans="1:12" ht="14.4" x14ac:dyDescent="0.3">
      <c r="A45" s="23"/>
      <c r="B45" s="15"/>
      <c r="C45" s="11"/>
      <c r="D45" s="60" t="s">
        <v>66</v>
      </c>
      <c r="E45" s="42" t="s">
        <v>100</v>
      </c>
      <c r="F45" s="43">
        <v>40</v>
      </c>
      <c r="G45" s="43">
        <v>3.7</v>
      </c>
      <c r="H45" s="43">
        <v>5.07</v>
      </c>
      <c r="I45" s="43">
        <v>7.2</v>
      </c>
      <c r="J45" s="43">
        <v>89.28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3.9</v>
      </c>
      <c r="H46" s="43">
        <v>3.06</v>
      </c>
      <c r="I46" s="43">
        <v>16.43</v>
      </c>
      <c r="J46" s="43">
        <v>108.66</v>
      </c>
      <c r="K46" s="44" t="s">
        <v>103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</v>
      </c>
      <c r="H47" s="43">
        <v>1.1599999999999999</v>
      </c>
      <c r="I47" s="43">
        <v>20.56</v>
      </c>
      <c r="J47" s="43">
        <v>104.68</v>
      </c>
      <c r="K47" s="44" t="s">
        <v>61</v>
      </c>
      <c r="L47" s="43"/>
    </row>
    <row r="48" spans="1:12" ht="14.4" x14ac:dyDescent="0.3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9" t="s">
        <v>101</v>
      </c>
      <c r="E49" s="42" t="s">
        <v>102</v>
      </c>
      <c r="F49" s="43">
        <v>20</v>
      </c>
      <c r="G49" s="43">
        <v>4.4000000000000004</v>
      </c>
      <c r="H49" s="43">
        <v>5.2</v>
      </c>
      <c r="I49" s="43">
        <v>0</v>
      </c>
      <c r="J49" s="43">
        <v>64.239999999999995</v>
      </c>
      <c r="K49" s="44" t="s">
        <v>46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20.799999999999997</v>
      </c>
      <c r="H51" s="19">
        <f t="shared" ref="H51" si="16">SUM(H44:H50)</f>
        <v>17.490000000000002</v>
      </c>
      <c r="I51" s="19">
        <f t="shared" ref="I51" si="17">SUM(I44:I50)</f>
        <v>76.39</v>
      </c>
      <c r="J51" s="19">
        <f t="shared" ref="J51:L51" si="18">SUM(J44:J50)</f>
        <v>546.78</v>
      </c>
      <c r="K51" s="25"/>
      <c r="L51" s="19">
        <f>SUM(L44:L50)</f>
        <v>78.3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0.53</v>
      </c>
      <c r="H52" s="43">
        <v>3.26</v>
      </c>
      <c r="I52" s="43">
        <v>1.95</v>
      </c>
      <c r="J52" s="43">
        <v>39.22</v>
      </c>
      <c r="K52" s="44" t="s">
        <v>58</v>
      </c>
      <c r="L52" s="43">
        <v>98</v>
      </c>
    </row>
    <row r="53" spans="1:12" ht="14.4" x14ac:dyDescent="0.3">
      <c r="A53" s="23"/>
      <c r="B53" s="15"/>
      <c r="C53" s="11"/>
      <c r="D53" s="7" t="s">
        <v>27</v>
      </c>
      <c r="E53" s="42" t="s">
        <v>105</v>
      </c>
      <c r="F53" s="43">
        <v>210</v>
      </c>
      <c r="G53" s="43">
        <v>2.1</v>
      </c>
      <c r="H53" s="43">
        <v>5.52</v>
      </c>
      <c r="I53" s="43">
        <v>10.23</v>
      </c>
      <c r="J53" s="43">
        <v>99</v>
      </c>
      <c r="K53" s="44" t="s">
        <v>106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107</v>
      </c>
      <c r="F54" s="43">
        <v>90</v>
      </c>
      <c r="G54" s="43">
        <v>9.07</v>
      </c>
      <c r="H54" s="43">
        <v>12.23</v>
      </c>
      <c r="I54" s="43">
        <v>6.41</v>
      </c>
      <c r="J54" s="43">
        <v>172</v>
      </c>
      <c r="K54" s="44" t="s">
        <v>108</v>
      </c>
      <c r="L54" s="43"/>
    </row>
    <row r="55" spans="1:12" ht="26.4" x14ac:dyDescent="0.3">
      <c r="A55" s="23"/>
      <c r="B55" s="15"/>
      <c r="C55" s="11"/>
      <c r="D55" s="7" t="s">
        <v>29</v>
      </c>
      <c r="E55" s="42" t="s">
        <v>110</v>
      </c>
      <c r="F55" s="43">
        <v>150</v>
      </c>
      <c r="G55" s="43">
        <v>7.49</v>
      </c>
      <c r="H55" s="43">
        <v>4.7</v>
      </c>
      <c r="I55" s="43">
        <v>32.82</v>
      </c>
      <c r="J55" s="43">
        <v>203.42</v>
      </c>
      <c r="K55" s="44" t="s">
        <v>109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111</v>
      </c>
      <c r="F56" s="43">
        <v>200</v>
      </c>
      <c r="G56" s="43">
        <v>0.18</v>
      </c>
      <c r="H56" s="43">
        <v>0.08</v>
      </c>
      <c r="I56" s="43">
        <v>28.02</v>
      </c>
      <c r="J56" s="43">
        <v>109.48</v>
      </c>
      <c r="K56" s="44" t="s">
        <v>112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81</v>
      </c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42</v>
      </c>
      <c r="F58" s="43">
        <v>40</v>
      </c>
      <c r="G58" s="43">
        <v>2.2400000000000002</v>
      </c>
      <c r="H58" s="43">
        <v>0.44</v>
      </c>
      <c r="I58" s="43">
        <v>23.76</v>
      </c>
      <c r="J58" s="43">
        <v>107.96</v>
      </c>
      <c r="K58" s="44" t="s">
        <v>82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19">SUM(G52:G60)</f>
        <v>23.89</v>
      </c>
      <c r="H61" s="19">
        <f t="shared" ref="H61" si="20">SUM(H52:H60)</f>
        <v>26.469999999999995</v>
      </c>
      <c r="I61" s="19">
        <f t="shared" ref="I61" si="21">SUM(I52:I60)</f>
        <v>117.95</v>
      </c>
      <c r="J61" s="19">
        <f t="shared" ref="J61:L61" si="22">SUM(J52:J60)</f>
        <v>801.40000000000009</v>
      </c>
      <c r="K61" s="25"/>
      <c r="L61" s="19">
        <f t="shared" si="22"/>
        <v>98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1280</v>
      </c>
      <c r="G62" s="32">
        <f t="shared" ref="G62" si="23">G51+G61</f>
        <v>44.69</v>
      </c>
      <c r="H62" s="32">
        <f t="shared" ref="H62" si="24">H51+H61</f>
        <v>43.959999999999994</v>
      </c>
      <c r="I62" s="32">
        <f t="shared" ref="I62" si="25">I51+I61</f>
        <v>194.34</v>
      </c>
      <c r="J62" s="32">
        <f t="shared" ref="J62:L62" si="26">J51+J61</f>
        <v>1348.18</v>
      </c>
      <c r="K62" s="32"/>
      <c r="L62" s="32" t="s">
        <v>83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114</v>
      </c>
      <c r="F63" s="40">
        <v>160</v>
      </c>
      <c r="G63" s="40">
        <v>16.25</v>
      </c>
      <c r="H63" s="40">
        <v>9.02</v>
      </c>
      <c r="I63" s="40">
        <v>42.66</v>
      </c>
      <c r="J63" s="40">
        <v>316.76</v>
      </c>
      <c r="K63" s="41" t="s">
        <v>113</v>
      </c>
      <c r="L63" s="40">
        <v>78.3</v>
      </c>
    </row>
    <row r="64" spans="1:12" ht="14.4" x14ac:dyDescent="0.3">
      <c r="A64" s="23"/>
      <c r="B64" s="15"/>
      <c r="C64" s="11"/>
      <c r="D64" s="60" t="s">
        <v>115</v>
      </c>
      <c r="E64" s="42" t="s">
        <v>116</v>
      </c>
      <c r="F64" s="43">
        <v>10</v>
      </c>
      <c r="G64" s="43">
        <v>0.08</v>
      </c>
      <c r="H64" s="43">
        <v>6.38</v>
      </c>
      <c r="I64" s="43">
        <v>0.12</v>
      </c>
      <c r="J64" s="43">
        <v>58.22</v>
      </c>
      <c r="K64" s="44" t="s">
        <v>51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0.18</v>
      </c>
      <c r="H65" s="43">
        <v>0.04</v>
      </c>
      <c r="I65" s="43">
        <v>15.04</v>
      </c>
      <c r="J65" s="43">
        <v>61.24</v>
      </c>
      <c r="K65" s="44" t="s">
        <v>65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52.34</v>
      </c>
      <c r="K66" s="44" t="s">
        <v>61</v>
      </c>
      <c r="L66" s="43"/>
    </row>
    <row r="67" spans="1:12" ht="14.4" x14ac:dyDescent="0.3">
      <c r="A67" s="23"/>
      <c r="B67" s="15"/>
      <c r="C67" s="11"/>
      <c r="D67" s="59" t="s">
        <v>115</v>
      </c>
      <c r="E67" s="42" t="s">
        <v>53</v>
      </c>
      <c r="F67" s="43">
        <v>200</v>
      </c>
      <c r="G67" s="43">
        <v>5.4</v>
      </c>
      <c r="H67" s="43">
        <v>4.4000000000000004</v>
      </c>
      <c r="I67" s="43">
        <v>8.8000000000000007</v>
      </c>
      <c r="J67" s="43">
        <v>96.4</v>
      </c>
      <c r="K67" s="44" t="s">
        <v>63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7">SUM(G63:G69)</f>
        <v>23.409999999999997</v>
      </c>
      <c r="H70" s="19">
        <f t="shared" ref="H70" si="28">SUM(H63:H69)</f>
        <v>20.419999999999995</v>
      </c>
      <c r="I70" s="19">
        <f t="shared" ref="I70" si="29">SUM(I63:I69)</f>
        <v>76.899999999999991</v>
      </c>
      <c r="J70" s="19">
        <f t="shared" ref="J70:L70" si="30">SUM(J63:J69)</f>
        <v>584.96</v>
      </c>
      <c r="K70" s="25"/>
      <c r="L70" s="19">
        <f>SUM(L63:L69)</f>
        <v>78.3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118</v>
      </c>
      <c r="F71" s="43">
        <v>60</v>
      </c>
      <c r="G71" s="43">
        <v>0.85</v>
      </c>
      <c r="H71" s="43">
        <v>1.82</v>
      </c>
      <c r="I71" s="43">
        <v>3.67</v>
      </c>
      <c r="J71" s="43">
        <v>34.49</v>
      </c>
      <c r="K71" s="44" t="s">
        <v>117</v>
      </c>
      <c r="L71" s="43">
        <v>98</v>
      </c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43">
        <v>210</v>
      </c>
      <c r="G72" s="43">
        <v>1.64</v>
      </c>
      <c r="H72" s="43">
        <v>5.32</v>
      </c>
      <c r="I72" s="43">
        <v>6.73</v>
      </c>
      <c r="J72" s="43">
        <v>81.36</v>
      </c>
      <c r="K72" s="44" t="s">
        <v>119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121</v>
      </c>
      <c r="F73" s="43">
        <v>90</v>
      </c>
      <c r="G73" s="43">
        <v>12.47</v>
      </c>
      <c r="H73" s="43">
        <v>13.86</v>
      </c>
      <c r="I73" s="43">
        <v>12.81</v>
      </c>
      <c r="J73" s="43">
        <v>225.83</v>
      </c>
      <c r="K73" s="44" t="s">
        <v>120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123</v>
      </c>
      <c r="F74" s="43">
        <v>150</v>
      </c>
      <c r="G74" s="43">
        <v>5.3</v>
      </c>
      <c r="H74" s="43">
        <v>3.92</v>
      </c>
      <c r="I74" s="43">
        <v>32.18</v>
      </c>
      <c r="J74" s="43">
        <v>187.64</v>
      </c>
      <c r="K74" s="44" t="s">
        <v>122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0.2</v>
      </c>
      <c r="H75" s="43">
        <v>0.16</v>
      </c>
      <c r="I75" s="43">
        <v>18.84</v>
      </c>
      <c r="J75" s="43">
        <v>77.599999999999994</v>
      </c>
      <c r="K75" s="44" t="s">
        <v>80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81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42</v>
      </c>
      <c r="F77" s="43">
        <v>40</v>
      </c>
      <c r="G77" s="43">
        <v>2.2400000000000002</v>
      </c>
      <c r="H77" s="43">
        <v>0.44</v>
      </c>
      <c r="I77" s="43">
        <v>23.76</v>
      </c>
      <c r="J77" s="43">
        <v>107.96</v>
      </c>
      <c r="K77" s="44" t="s">
        <v>82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1">SUM(G71:G79)</f>
        <v>24.980000000000004</v>
      </c>
      <c r="H80" s="19">
        <f t="shared" ref="H80" si="32">SUM(H71:H79)</f>
        <v>25.76</v>
      </c>
      <c r="I80" s="19">
        <f t="shared" ref="I80" si="33">SUM(I71:I79)</f>
        <v>112.75000000000001</v>
      </c>
      <c r="J80" s="19">
        <f t="shared" ref="J80:L80" si="34">SUM(J71:J79)</f>
        <v>785.2</v>
      </c>
      <c r="K80" s="25"/>
      <c r="L80" s="19">
        <f t="shared" si="34"/>
        <v>98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1370</v>
      </c>
      <c r="G81" s="32">
        <f t="shared" ref="G81" si="35">G70+G80</f>
        <v>48.39</v>
      </c>
      <c r="H81" s="32">
        <f t="shared" ref="H81" si="36">H70+H80</f>
        <v>46.179999999999993</v>
      </c>
      <c r="I81" s="32">
        <f t="shared" ref="I81" si="37">I70+I80</f>
        <v>189.65</v>
      </c>
      <c r="J81" s="32">
        <f t="shared" ref="J81:L81" si="38">J70+J80</f>
        <v>1370.16</v>
      </c>
      <c r="K81" s="32"/>
      <c r="L81" s="32" t="s">
        <v>83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124</v>
      </c>
      <c r="F82" s="40">
        <v>155</v>
      </c>
      <c r="G82" s="40">
        <v>17.91</v>
      </c>
      <c r="H82" s="40">
        <v>16.350000000000001</v>
      </c>
      <c r="I82" s="40">
        <v>2.91</v>
      </c>
      <c r="J82" s="40">
        <v>230.43</v>
      </c>
      <c r="K82" s="41" t="s">
        <v>125</v>
      </c>
      <c r="L82" s="40">
        <v>78.3</v>
      </c>
    </row>
    <row r="83" spans="1:12" ht="14.4" x14ac:dyDescent="0.3">
      <c r="A83" s="23"/>
      <c r="B83" s="15"/>
      <c r="C83" s="11"/>
      <c r="D83" s="60" t="s">
        <v>68</v>
      </c>
      <c r="E83" s="42" t="s">
        <v>85</v>
      </c>
      <c r="F83" s="43">
        <v>30</v>
      </c>
      <c r="G83" s="43">
        <v>0.21</v>
      </c>
      <c r="H83" s="43">
        <v>0.03</v>
      </c>
      <c r="I83" s="43">
        <v>0.56999999999999995</v>
      </c>
      <c r="J83" s="43">
        <v>3.39</v>
      </c>
      <c r="K83" s="44" t="s">
        <v>55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44</v>
      </c>
      <c r="F84" s="43">
        <v>207</v>
      </c>
      <c r="G84" s="43">
        <v>0.08</v>
      </c>
      <c r="H84" s="43">
        <v>0.02</v>
      </c>
      <c r="I84" s="43">
        <v>15</v>
      </c>
      <c r="J84" s="43">
        <v>60.5</v>
      </c>
      <c r="K84" s="44" t="s">
        <v>126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</v>
      </c>
      <c r="H85" s="43">
        <v>1.1599999999999999</v>
      </c>
      <c r="I85" s="43">
        <v>20.56</v>
      </c>
      <c r="J85" s="43">
        <v>104.68</v>
      </c>
      <c r="K85" s="44" t="s">
        <v>48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88</v>
      </c>
      <c r="F86" s="43">
        <v>200</v>
      </c>
      <c r="G86" s="43">
        <v>0.8</v>
      </c>
      <c r="H86" s="43">
        <v>0.8</v>
      </c>
      <c r="I86" s="43">
        <v>17.8</v>
      </c>
      <c r="J86" s="43">
        <v>81.599999999999994</v>
      </c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632</v>
      </c>
      <c r="G89" s="19">
        <f t="shared" ref="G89" si="39">SUM(G82:G88)</f>
        <v>22</v>
      </c>
      <c r="H89" s="19">
        <f t="shared" ref="H89" si="40">SUM(H82:H88)</f>
        <v>18.360000000000003</v>
      </c>
      <c r="I89" s="19">
        <f t="shared" ref="I89" si="41">SUM(I82:I88)</f>
        <v>56.84</v>
      </c>
      <c r="J89" s="19">
        <f t="shared" ref="J89:L89" si="42">SUM(J82:J88)</f>
        <v>480.6</v>
      </c>
      <c r="K89" s="25"/>
      <c r="L89" s="19">
        <f>SUM(L82:L88)</f>
        <v>78.3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128</v>
      </c>
      <c r="F90" s="43">
        <v>60</v>
      </c>
      <c r="G90" s="43">
        <v>2.5299999999999998</v>
      </c>
      <c r="H90" s="43">
        <v>5.57</v>
      </c>
      <c r="I90" s="43">
        <v>15.22</v>
      </c>
      <c r="J90" s="43">
        <v>121.17</v>
      </c>
      <c r="K90" s="44" t="s">
        <v>127</v>
      </c>
      <c r="L90" s="43">
        <v>98</v>
      </c>
    </row>
    <row r="91" spans="1:12" ht="14.4" x14ac:dyDescent="0.3">
      <c r="A91" s="23"/>
      <c r="B91" s="15"/>
      <c r="C91" s="11"/>
      <c r="D91" s="7" t="s">
        <v>27</v>
      </c>
      <c r="E91" s="42" t="s">
        <v>54</v>
      </c>
      <c r="F91" s="43">
        <v>200</v>
      </c>
      <c r="G91" s="43">
        <v>7.04</v>
      </c>
      <c r="H91" s="43">
        <v>8.98</v>
      </c>
      <c r="I91" s="43">
        <v>9.2200000000000006</v>
      </c>
      <c r="J91" s="43">
        <v>145.86000000000001</v>
      </c>
      <c r="K91" s="44" t="s">
        <v>129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131</v>
      </c>
      <c r="F92" s="43">
        <v>90</v>
      </c>
      <c r="G92" s="43">
        <v>5.99</v>
      </c>
      <c r="H92" s="43">
        <v>4.32</v>
      </c>
      <c r="I92" s="43">
        <v>9.8000000000000007</v>
      </c>
      <c r="J92" s="43">
        <v>102.04</v>
      </c>
      <c r="K92" s="44" t="s">
        <v>130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2.93</v>
      </c>
      <c r="H93" s="43">
        <v>4.32</v>
      </c>
      <c r="I93" s="43">
        <v>18.77</v>
      </c>
      <c r="J93" s="43">
        <v>125.64</v>
      </c>
      <c r="K93" s="44" t="s">
        <v>132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133</v>
      </c>
      <c r="F94" s="43">
        <v>200</v>
      </c>
      <c r="G94" s="43">
        <v>0.06</v>
      </c>
      <c r="H94" s="43">
        <v>0</v>
      </c>
      <c r="I94" s="43">
        <v>15.34</v>
      </c>
      <c r="J94" s="43">
        <v>61.6</v>
      </c>
      <c r="K94" s="44" t="s">
        <v>134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81</v>
      </c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42</v>
      </c>
      <c r="F96" s="43">
        <v>40</v>
      </c>
      <c r="G96" s="43">
        <v>2.2400000000000002</v>
      </c>
      <c r="H96" s="43">
        <v>0.44</v>
      </c>
      <c r="I96" s="43">
        <v>23.76</v>
      </c>
      <c r="J96" s="43">
        <v>107.96</v>
      </c>
      <c r="K96" s="44" t="s">
        <v>82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3">SUM(G90:G98)</f>
        <v>23.07</v>
      </c>
      <c r="H99" s="19">
        <f t="shared" ref="H99" si="44">SUM(H90:H98)</f>
        <v>23.87</v>
      </c>
      <c r="I99" s="19">
        <f t="shared" ref="I99" si="45">SUM(I90:I98)</f>
        <v>106.87000000000002</v>
      </c>
      <c r="J99" s="19">
        <f t="shared" ref="J99:L99" si="46">SUM(J90:J98)</f>
        <v>734.59000000000015</v>
      </c>
      <c r="K99" s="25"/>
      <c r="L99" s="19">
        <f t="shared" si="46"/>
        <v>98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1402</v>
      </c>
      <c r="G100" s="32">
        <f t="shared" ref="G100" si="47">G89+G99</f>
        <v>45.07</v>
      </c>
      <c r="H100" s="32">
        <f t="shared" ref="H100" si="48">H89+H99</f>
        <v>42.230000000000004</v>
      </c>
      <c r="I100" s="32">
        <f t="shared" ref="I100" si="49">I89+I99</f>
        <v>163.71000000000004</v>
      </c>
      <c r="J100" s="32">
        <f t="shared" ref="J100:L100" si="50">J89+J99</f>
        <v>1215.19</v>
      </c>
      <c r="K100" s="32"/>
      <c r="L100" s="32" t="s">
        <v>83</v>
      </c>
    </row>
    <row r="101" spans="1:12" ht="27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135</v>
      </c>
      <c r="F101" s="40">
        <v>205</v>
      </c>
      <c r="G101" s="40">
        <v>7.84</v>
      </c>
      <c r="H101" s="40">
        <v>7.81</v>
      </c>
      <c r="I101" s="40">
        <v>35.06</v>
      </c>
      <c r="J101" s="40">
        <v>236.31</v>
      </c>
      <c r="K101" s="41" t="s">
        <v>69</v>
      </c>
      <c r="L101" s="40">
        <v>78.3</v>
      </c>
    </row>
    <row r="102" spans="1:12" ht="14.4" x14ac:dyDescent="0.3">
      <c r="A102" s="23"/>
      <c r="B102" s="15"/>
      <c r="C102" s="11"/>
      <c r="D102" s="60" t="s">
        <v>138</v>
      </c>
      <c r="E102" s="42" t="s">
        <v>136</v>
      </c>
      <c r="F102" s="43">
        <v>40</v>
      </c>
      <c r="G102" s="43">
        <v>4.76</v>
      </c>
      <c r="H102" s="43">
        <v>4.04</v>
      </c>
      <c r="I102" s="43">
        <v>0.24</v>
      </c>
      <c r="J102" s="43">
        <v>56.36</v>
      </c>
      <c r="K102" s="44" t="s">
        <v>137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0.18</v>
      </c>
      <c r="H103" s="43">
        <v>0.04</v>
      </c>
      <c r="I103" s="43">
        <v>15.04</v>
      </c>
      <c r="J103" s="43">
        <v>61.24</v>
      </c>
      <c r="K103" s="44" t="s">
        <v>65</v>
      </c>
      <c r="L103" s="43"/>
    </row>
    <row r="104" spans="1:12" ht="14.4" x14ac:dyDescent="0.3">
      <c r="A104" s="23"/>
      <c r="B104" s="15"/>
      <c r="C104" s="11"/>
      <c r="D104" s="59" t="s">
        <v>66</v>
      </c>
      <c r="E104" s="42" t="s">
        <v>100</v>
      </c>
      <c r="F104" s="43">
        <v>80</v>
      </c>
      <c r="G104" s="43">
        <v>5.46</v>
      </c>
      <c r="H104" s="43">
        <v>7.3</v>
      </c>
      <c r="I104" s="43">
        <v>36.54</v>
      </c>
      <c r="J104" s="43">
        <v>193.77</v>
      </c>
      <c r="K104" s="44"/>
      <c r="L104" s="43"/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1">SUM(G101:G107)</f>
        <v>18.239999999999998</v>
      </c>
      <c r="H108" s="19">
        <f t="shared" si="51"/>
        <v>19.189999999999998</v>
      </c>
      <c r="I108" s="19">
        <f t="shared" si="51"/>
        <v>86.88</v>
      </c>
      <c r="J108" s="19">
        <f t="shared" si="51"/>
        <v>547.68000000000006</v>
      </c>
      <c r="K108" s="25"/>
      <c r="L108" s="19">
        <f>SUM(L101:L107)</f>
        <v>78.3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139</v>
      </c>
      <c r="F109" s="43">
        <v>60</v>
      </c>
      <c r="G109" s="43">
        <v>0.95</v>
      </c>
      <c r="H109" s="43">
        <v>2.82</v>
      </c>
      <c r="I109" s="43">
        <v>4.03</v>
      </c>
      <c r="J109" s="43">
        <v>45.32</v>
      </c>
      <c r="K109" s="44" t="s">
        <v>140</v>
      </c>
      <c r="L109" s="43">
        <v>98</v>
      </c>
    </row>
    <row r="110" spans="1:12" ht="14.4" x14ac:dyDescent="0.3">
      <c r="A110" s="23"/>
      <c r="B110" s="15"/>
      <c r="C110" s="11"/>
      <c r="D110" s="7" t="s">
        <v>27</v>
      </c>
      <c r="E110" s="42" t="s">
        <v>141</v>
      </c>
      <c r="F110" s="43">
        <v>210</v>
      </c>
      <c r="G110" s="43">
        <v>5.88</v>
      </c>
      <c r="H110" s="43">
        <v>6.11</v>
      </c>
      <c r="I110" s="43">
        <v>12.78</v>
      </c>
      <c r="J110" s="43">
        <v>129.63</v>
      </c>
      <c r="K110" s="44" t="s">
        <v>142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143</v>
      </c>
      <c r="F111" s="43">
        <v>200</v>
      </c>
      <c r="G111" s="43">
        <v>12.81</v>
      </c>
      <c r="H111" s="43">
        <v>15.9</v>
      </c>
      <c r="I111" s="43">
        <v>36.9</v>
      </c>
      <c r="J111" s="43">
        <v>341.94</v>
      </c>
      <c r="K111" s="44" t="s">
        <v>144</v>
      </c>
      <c r="L111" s="43"/>
    </row>
    <row r="112" spans="1:12" ht="14.4" x14ac:dyDescent="0.3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0.16</v>
      </c>
      <c r="H113" s="43">
        <v>0.16</v>
      </c>
      <c r="I113" s="43">
        <v>18.54</v>
      </c>
      <c r="J113" s="43">
        <v>76.239999999999995</v>
      </c>
      <c r="K113" s="44" t="s">
        <v>145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81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42</v>
      </c>
      <c r="F115" s="43">
        <v>40</v>
      </c>
      <c r="G115" s="43">
        <v>1.68</v>
      </c>
      <c r="H115" s="43">
        <v>0.33</v>
      </c>
      <c r="I115" s="43">
        <v>17.82</v>
      </c>
      <c r="J115" s="43">
        <v>80.97</v>
      </c>
      <c r="K115" s="44" t="s">
        <v>82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23.76</v>
      </c>
      <c r="H118" s="19">
        <f t="shared" si="52"/>
        <v>25.559999999999995</v>
      </c>
      <c r="I118" s="19">
        <f t="shared" si="52"/>
        <v>104.83000000000001</v>
      </c>
      <c r="J118" s="19">
        <f t="shared" si="52"/>
        <v>744.42000000000007</v>
      </c>
      <c r="K118" s="25"/>
      <c r="L118" s="19">
        <f t="shared" ref="L118" si="53">SUM(L109:L117)</f>
        <v>98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1265</v>
      </c>
      <c r="G119" s="32">
        <f t="shared" ref="G119" si="54">G108+G118</f>
        <v>42</v>
      </c>
      <c r="H119" s="32">
        <f t="shared" ref="H119" si="55">H108+H118</f>
        <v>44.749999999999993</v>
      </c>
      <c r="I119" s="32">
        <f t="shared" ref="I119" si="56">I108+I118</f>
        <v>191.71</v>
      </c>
      <c r="J119" s="32">
        <f t="shared" ref="J119:L119" si="57">J108+J118</f>
        <v>1292.1000000000001</v>
      </c>
      <c r="K119" s="32"/>
      <c r="L119" s="32" t="s">
        <v>83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146</v>
      </c>
      <c r="F120" s="40">
        <v>90</v>
      </c>
      <c r="G120" s="40">
        <v>8.0399999999999991</v>
      </c>
      <c r="H120" s="40">
        <v>12.83</v>
      </c>
      <c r="I120" s="40">
        <v>3.7</v>
      </c>
      <c r="J120" s="40">
        <v>162.37</v>
      </c>
      <c r="K120" s="41" t="s">
        <v>147</v>
      </c>
      <c r="L120" s="40">
        <v>78.3</v>
      </c>
    </row>
    <row r="121" spans="1:12" ht="26.4" x14ac:dyDescent="0.3">
      <c r="A121" s="14"/>
      <c r="B121" s="15"/>
      <c r="C121" s="11"/>
      <c r="D121" s="60" t="s">
        <v>29</v>
      </c>
      <c r="E121" s="42" t="s">
        <v>110</v>
      </c>
      <c r="F121" s="43">
        <v>150</v>
      </c>
      <c r="G121" s="43">
        <v>7.47</v>
      </c>
      <c r="H121" s="43">
        <v>4.7</v>
      </c>
      <c r="I121" s="43">
        <v>32.82</v>
      </c>
      <c r="J121" s="43">
        <v>203.42</v>
      </c>
      <c r="K121" s="44" t="s">
        <v>109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86</v>
      </c>
      <c r="F122" s="43">
        <v>200</v>
      </c>
      <c r="G122" s="43">
        <v>0.12</v>
      </c>
      <c r="H122" s="43">
        <v>0.4</v>
      </c>
      <c r="I122" s="43">
        <v>15.14</v>
      </c>
      <c r="J122" s="43">
        <v>61.4</v>
      </c>
      <c r="K122" s="44" t="s">
        <v>87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148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46.88</v>
      </c>
      <c r="K123" s="44" t="s">
        <v>81</v>
      </c>
      <c r="L123" s="43"/>
    </row>
    <row r="124" spans="1:12" ht="14.4" x14ac:dyDescent="0.3">
      <c r="A124" s="14"/>
      <c r="B124" s="15"/>
      <c r="C124" s="11"/>
      <c r="D124" s="59" t="s">
        <v>149</v>
      </c>
      <c r="E124" s="42" t="s">
        <v>150</v>
      </c>
      <c r="F124" s="43">
        <v>50</v>
      </c>
      <c r="G124" s="43">
        <v>2.77</v>
      </c>
      <c r="H124" s="43">
        <v>3.65</v>
      </c>
      <c r="I124" s="43">
        <v>19.77</v>
      </c>
      <c r="J124" s="43">
        <v>123.04</v>
      </c>
      <c r="K124" s="44" t="s">
        <v>151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8">SUM(G120:G126)</f>
        <v>19.919999999999998</v>
      </c>
      <c r="H127" s="19">
        <f t="shared" si="58"/>
        <v>21.74</v>
      </c>
      <c r="I127" s="19">
        <f t="shared" si="58"/>
        <v>81.27</v>
      </c>
      <c r="J127" s="19">
        <f t="shared" si="58"/>
        <v>597.1099999999999</v>
      </c>
      <c r="K127" s="25"/>
      <c r="L127" s="19">
        <f>SUM(L120:L126)</f>
        <v>78.3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60</v>
      </c>
      <c r="G128" s="43">
        <v>0.66</v>
      </c>
      <c r="H128" s="43">
        <v>0.12</v>
      </c>
      <c r="I128" s="43">
        <v>2.1</v>
      </c>
      <c r="J128" s="43">
        <v>12.12</v>
      </c>
      <c r="K128" s="44" t="s">
        <v>70</v>
      </c>
      <c r="L128" s="43">
        <v>98</v>
      </c>
    </row>
    <row r="129" spans="1:12" ht="14.4" x14ac:dyDescent="0.3">
      <c r="A129" s="14"/>
      <c r="B129" s="15"/>
      <c r="C129" s="11"/>
      <c r="D129" s="7" t="s">
        <v>27</v>
      </c>
      <c r="E129" s="42" t="s">
        <v>152</v>
      </c>
      <c r="F129" s="43">
        <v>210</v>
      </c>
      <c r="G129" s="43">
        <v>1.54</v>
      </c>
      <c r="H129" s="43">
        <v>4.96</v>
      </c>
      <c r="I129" s="43">
        <v>8.49</v>
      </c>
      <c r="J129" s="43">
        <v>84.76</v>
      </c>
      <c r="K129" s="44" t="s">
        <v>153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154</v>
      </c>
      <c r="F130" s="43">
        <v>90</v>
      </c>
      <c r="G130" s="43">
        <v>13.01</v>
      </c>
      <c r="H130" s="43">
        <v>15.8</v>
      </c>
      <c r="I130" s="43">
        <v>15.51</v>
      </c>
      <c r="J130" s="43">
        <v>256.27999999999997</v>
      </c>
      <c r="K130" s="44" t="s">
        <v>155</v>
      </c>
      <c r="L130" s="43"/>
    </row>
    <row r="131" spans="1:12" ht="26.4" x14ac:dyDescent="0.3">
      <c r="A131" s="14"/>
      <c r="B131" s="15"/>
      <c r="C131" s="11"/>
      <c r="D131" s="7" t="s">
        <v>29</v>
      </c>
      <c r="E131" s="42" t="s">
        <v>156</v>
      </c>
      <c r="F131" s="43">
        <v>150</v>
      </c>
      <c r="G131" s="43">
        <v>3.5</v>
      </c>
      <c r="H131" s="43">
        <v>3.35</v>
      </c>
      <c r="I131" s="43">
        <v>35.39</v>
      </c>
      <c r="J131" s="43">
        <v>185.63</v>
      </c>
      <c r="K131" s="44" t="s">
        <v>109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0.38</v>
      </c>
      <c r="H132" s="43">
        <v>0</v>
      </c>
      <c r="I132" s="43">
        <v>25.72</v>
      </c>
      <c r="J132" s="43">
        <v>104.4</v>
      </c>
      <c r="K132" s="44" t="s">
        <v>97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 t="s">
        <v>81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42</v>
      </c>
      <c r="F134" s="43">
        <v>40</v>
      </c>
      <c r="G134" s="43">
        <v>2.2400000000000002</v>
      </c>
      <c r="H134" s="43">
        <v>0.44</v>
      </c>
      <c r="I134" s="43">
        <v>23.76</v>
      </c>
      <c r="J134" s="43">
        <v>107.96</v>
      </c>
      <c r="K134" s="44" t="s">
        <v>82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59">SUM(G128:G136)</f>
        <v>23.61</v>
      </c>
      <c r="H137" s="19">
        <f t="shared" si="59"/>
        <v>24.910000000000004</v>
      </c>
      <c r="I137" s="19">
        <f t="shared" si="59"/>
        <v>125.73000000000002</v>
      </c>
      <c r="J137" s="19">
        <f t="shared" si="59"/>
        <v>821.47</v>
      </c>
      <c r="K137" s="25"/>
      <c r="L137" s="19">
        <f t="shared" ref="L137" si="60">SUM(L128:L136)</f>
        <v>98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1290</v>
      </c>
      <c r="G138" s="32">
        <f t="shared" ref="G138" si="61">G127+G137</f>
        <v>43.53</v>
      </c>
      <c r="H138" s="32">
        <f t="shared" ref="H138" si="62">H127+H137</f>
        <v>46.650000000000006</v>
      </c>
      <c r="I138" s="32">
        <f t="shared" ref="I138" si="63">I127+I137</f>
        <v>207</v>
      </c>
      <c r="J138" s="32">
        <f t="shared" ref="J138:L138" si="64">J127+J137</f>
        <v>1418.58</v>
      </c>
      <c r="K138" s="32"/>
      <c r="L138" s="32" t="s">
        <v>83</v>
      </c>
    </row>
    <row r="139" spans="1:12" ht="27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135</v>
      </c>
      <c r="G139" s="40">
        <v>3.82</v>
      </c>
      <c r="H139" s="40">
        <v>4.8</v>
      </c>
      <c r="I139" s="40">
        <v>20.25</v>
      </c>
      <c r="J139" s="40">
        <v>139.57</v>
      </c>
      <c r="K139" s="41" t="s">
        <v>157</v>
      </c>
      <c r="L139" s="40">
        <v>78.3</v>
      </c>
    </row>
    <row r="140" spans="1:12" ht="14.4" x14ac:dyDescent="0.3">
      <c r="A140" s="23"/>
      <c r="B140" s="15"/>
      <c r="C140" s="11"/>
      <c r="D140" s="60" t="s">
        <v>158</v>
      </c>
      <c r="E140" s="42" t="s">
        <v>159</v>
      </c>
      <c r="F140" s="43">
        <v>80</v>
      </c>
      <c r="G140" s="43">
        <v>14.31</v>
      </c>
      <c r="H140" s="43">
        <v>4.96</v>
      </c>
      <c r="I140" s="43">
        <v>18.88</v>
      </c>
      <c r="J140" s="43">
        <v>177.38</v>
      </c>
      <c r="K140" s="44" t="s">
        <v>160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0.18</v>
      </c>
      <c r="H141" s="43">
        <v>0.04</v>
      </c>
      <c r="I141" s="43">
        <v>15.04</v>
      </c>
      <c r="J141" s="43">
        <v>61.24</v>
      </c>
      <c r="K141" s="44" t="s">
        <v>65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52.34</v>
      </c>
      <c r="K142" s="44" t="s">
        <v>61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88</v>
      </c>
      <c r="F143" s="43">
        <v>200</v>
      </c>
      <c r="G143" s="43">
        <v>0.8</v>
      </c>
      <c r="H143" s="43">
        <v>0.8</v>
      </c>
      <c r="I143" s="43">
        <v>17.8</v>
      </c>
      <c r="J143" s="43">
        <v>81.599999999999994</v>
      </c>
      <c r="K143" s="44"/>
      <c r="L143" s="43"/>
    </row>
    <row r="144" spans="1:12" ht="14.4" x14ac:dyDescent="0.3">
      <c r="A144" s="23"/>
      <c r="B144" s="15"/>
      <c r="C144" s="11"/>
      <c r="D144" s="59" t="s">
        <v>101</v>
      </c>
      <c r="E144" s="42" t="s">
        <v>116</v>
      </c>
      <c r="F144" s="43">
        <v>10</v>
      </c>
      <c r="G144" s="43">
        <v>0.08</v>
      </c>
      <c r="H144" s="43">
        <v>6.38</v>
      </c>
      <c r="I144" s="43">
        <v>0.12</v>
      </c>
      <c r="J144" s="43">
        <v>58.22</v>
      </c>
      <c r="K144" s="44" t="s">
        <v>51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65">SUM(G139:G145)</f>
        <v>20.689999999999998</v>
      </c>
      <c r="H146" s="19">
        <f t="shared" si="65"/>
        <v>17.559999999999999</v>
      </c>
      <c r="I146" s="19">
        <f t="shared" si="65"/>
        <v>82.36999999999999</v>
      </c>
      <c r="J146" s="19">
        <f t="shared" si="65"/>
        <v>570.35</v>
      </c>
      <c r="K146" s="25"/>
      <c r="L146" s="19">
        <f t="shared" ref="L146" si="66">SUM(L139:L145)</f>
        <v>78.3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0.77</v>
      </c>
      <c r="H147" s="43">
        <v>3.22</v>
      </c>
      <c r="I147" s="43">
        <v>4.38</v>
      </c>
      <c r="J147" s="43">
        <v>49.59</v>
      </c>
      <c r="K147" s="44" t="s">
        <v>91</v>
      </c>
      <c r="L147" s="43">
        <v>98</v>
      </c>
    </row>
    <row r="148" spans="1:12" ht="14.4" x14ac:dyDescent="0.3">
      <c r="A148" s="23"/>
      <c r="B148" s="15"/>
      <c r="C148" s="11"/>
      <c r="D148" s="7" t="s">
        <v>27</v>
      </c>
      <c r="E148" s="42" t="s">
        <v>59</v>
      </c>
      <c r="F148" s="43">
        <v>210</v>
      </c>
      <c r="G148" s="43">
        <v>7.74</v>
      </c>
      <c r="H148" s="43">
        <v>6.99</v>
      </c>
      <c r="I148" s="43">
        <v>20.56</v>
      </c>
      <c r="J148" s="43">
        <v>176.11</v>
      </c>
      <c r="K148" s="44" t="s">
        <v>161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162</v>
      </c>
      <c r="F149" s="43">
        <v>90</v>
      </c>
      <c r="G149" s="43">
        <v>11.16</v>
      </c>
      <c r="H149" s="43">
        <v>6.3</v>
      </c>
      <c r="I149" s="43">
        <v>5.67</v>
      </c>
      <c r="J149" s="43">
        <v>124.02</v>
      </c>
      <c r="K149" s="44" t="s">
        <v>163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164</v>
      </c>
      <c r="F150" s="43">
        <v>150</v>
      </c>
      <c r="G150" s="43">
        <v>2.52</v>
      </c>
      <c r="H150" s="43">
        <v>6.45</v>
      </c>
      <c r="I150" s="43">
        <v>19.13</v>
      </c>
      <c r="J150" s="43">
        <v>144.63</v>
      </c>
      <c r="K150" s="44" t="s">
        <v>56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79</v>
      </c>
      <c r="F151" s="43">
        <v>200</v>
      </c>
      <c r="G151" s="43">
        <v>0.2</v>
      </c>
      <c r="H151" s="43">
        <v>0.16</v>
      </c>
      <c r="I151" s="43">
        <v>18.84</v>
      </c>
      <c r="J151" s="43">
        <v>77.599999999999994</v>
      </c>
      <c r="K151" s="44" t="s">
        <v>80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81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42</v>
      </c>
      <c r="F153" s="43">
        <v>40</v>
      </c>
      <c r="G153" s="43">
        <v>2.2400000000000002</v>
      </c>
      <c r="H153" s="43">
        <v>0.44</v>
      </c>
      <c r="I153" s="43">
        <v>23.76</v>
      </c>
      <c r="J153" s="43">
        <v>107.96</v>
      </c>
      <c r="K153" s="44" t="s">
        <v>82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67">SUM(G147:G155)</f>
        <v>26.910000000000004</v>
      </c>
      <c r="H156" s="19">
        <f t="shared" si="67"/>
        <v>23.8</v>
      </c>
      <c r="I156" s="19">
        <f t="shared" si="67"/>
        <v>107.10000000000001</v>
      </c>
      <c r="J156" s="19">
        <f t="shared" si="67"/>
        <v>750.23</v>
      </c>
      <c r="K156" s="25"/>
      <c r="L156" s="19">
        <f t="shared" ref="L156" si="68">SUM(L147:L155)</f>
        <v>98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1425</v>
      </c>
      <c r="G157" s="32">
        <f t="shared" ref="G157" si="69">G146+G156</f>
        <v>47.6</v>
      </c>
      <c r="H157" s="32">
        <f t="shared" ref="H157" si="70">H146+H156</f>
        <v>41.36</v>
      </c>
      <c r="I157" s="32">
        <f t="shared" ref="I157" si="71">I146+I156</f>
        <v>189.47</v>
      </c>
      <c r="J157" s="32">
        <f t="shared" ref="J157:L157" si="72">J146+J156</f>
        <v>1320.58</v>
      </c>
      <c r="K157" s="32"/>
      <c r="L157" s="32">
        <f t="shared" si="72"/>
        <v>176.3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165</v>
      </c>
      <c r="F158" s="40">
        <v>150</v>
      </c>
      <c r="G158" s="51">
        <v>12.81</v>
      </c>
      <c r="H158" s="51">
        <v>17.5</v>
      </c>
      <c r="I158" s="51">
        <v>23.4</v>
      </c>
      <c r="J158" s="52">
        <v>302.33999999999997</v>
      </c>
      <c r="K158" s="41" t="s">
        <v>166</v>
      </c>
      <c r="L158" s="40">
        <v>78.3</v>
      </c>
    </row>
    <row r="159" spans="1:12" ht="14.4" x14ac:dyDescent="0.3">
      <c r="A159" s="23"/>
      <c r="B159" s="15"/>
      <c r="C159" s="11"/>
      <c r="D159" s="60" t="s">
        <v>68</v>
      </c>
      <c r="E159" s="42" t="s">
        <v>85</v>
      </c>
      <c r="F159" s="43">
        <v>30</v>
      </c>
      <c r="G159" s="43">
        <v>0.21</v>
      </c>
      <c r="H159" s="43">
        <v>0.03</v>
      </c>
      <c r="I159" s="43">
        <v>0.56999999999999995</v>
      </c>
      <c r="J159" s="43">
        <v>3.39</v>
      </c>
      <c r="K159" s="44" t="s">
        <v>55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44</v>
      </c>
      <c r="F160" s="43">
        <v>207</v>
      </c>
      <c r="G160" s="43">
        <v>0.08</v>
      </c>
      <c r="H160" s="43">
        <v>0.02</v>
      </c>
      <c r="I160" s="43">
        <v>15</v>
      </c>
      <c r="J160" s="43">
        <v>60.5</v>
      </c>
      <c r="K160" s="44" t="s">
        <v>126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70.319999999999993</v>
      </c>
      <c r="K161" s="44" t="s">
        <v>81</v>
      </c>
      <c r="L161" s="43"/>
    </row>
    <row r="162" spans="1:12" ht="14.4" x14ac:dyDescent="0.3">
      <c r="A162" s="23"/>
      <c r="B162" s="15"/>
      <c r="C162" s="11"/>
      <c r="D162" s="59" t="s">
        <v>167</v>
      </c>
      <c r="E162" s="42" t="s">
        <v>53</v>
      </c>
      <c r="F162" s="43">
        <v>200</v>
      </c>
      <c r="G162" s="43">
        <v>5.4</v>
      </c>
      <c r="H162" s="43">
        <v>4.4000000000000004</v>
      </c>
      <c r="I162" s="43">
        <v>8.8000000000000007</v>
      </c>
      <c r="J162" s="43">
        <v>96.4</v>
      </c>
      <c r="K162" s="44" t="s">
        <v>63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617</v>
      </c>
      <c r="G165" s="19">
        <f t="shared" ref="G165:J165" si="73">SUM(G158:G164)</f>
        <v>20.78</v>
      </c>
      <c r="H165" s="19">
        <f t="shared" si="73"/>
        <v>22.189999999999998</v>
      </c>
      <c r="I165" s="19">
        <f t="shared" si="73"/>
        <v>62.53</v>
      </c>
      <c r="J165" s="19">
        <f t="shared" si="73"/>
        <v>532.94999999999993</v>
      </c>
      <c r="K165" s="25"/>
      <c r="L165" s="19">
        <f t="shared" ref="L165" si="74">SUM(L158:L164)</f>
        <v>78.3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168</v>
      </c>
      <c r="F166" s="43">
        <v>60</v>
      </c>
      <c r="G166" s="43">
        <v>1.0900000000000001</v>
      </c>
      <c r="H166" s="43">
        <v>2.71</v>
      </c>
      <c r="I166" s="43">
        <v>6.01</v>
      </c>
      <c r="J166" s="43">
        <v>52.75</v>
      </c>
      <c r="K166" s="44" t="s">
        <v>72</v>
      </c>
      <c r="L166" s="43">
        <v>98</v>
      </c>
    </row>
    <row r="167" spans="1:12" ht="14.4" x14ac:dyDescent="0.3">
      <c r="A167" s="23"/>
      <c r="B167" s="15"/>
      <c r="C167" s="11"/>
      <c r="D167" s="7" t="s">
        <v>27</v>
      </c>
      <c r="E167" s="42" t="s">
        <v>169</v>
      </c>
      <c r="F167" s="43">
        <v>225</v>
      </c>
      <c r="G167" s="43">
        <v>10.130000000000001</v>
      </c>
      <c r="H167" s="43">
        <v>8.24</v>
      </c>
      <c r="I167" s="43">
        <v>25.97</v>
      </c>
      <c r="J167" s="43">
        <v>218.56</v>
      </c>
      <c r="K167" s="44" t="s">
        <v>170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171</v>
      </c>
      <c r="F168" s="43">
        <v>90</v>
      </c>
      <c r="G168" s="43">
        <v>6.27</v>
      </c>
      <c r="H168" s="43">
        <v>12.23</v>
      </c>
      <c r="I168" s="43">
        <v>9.77</v>
      </c>
      <c r="J168" s="43">
        <v>174.19</v>
      </c>
      <c r="K168" s="44" t="s">
        <v>172</v>
      </c>
      <c r="L168" s="43"/>
    </row>
    <row r="169" spans="1:12" ht="26.4" x14ac:dyDescent="0.3">
      <c r="A169" s="23"/>
      <c r="B169" s="15"/>
      <c r="C169" s="11"/>
      <c r="D169" s="7" t="s">
        <v>29</v>
      </c>
      <c r="E169" s="42" t="s">
        <v>110</v>
      </c>
      <c r="F169" s="43">
        <v>150</v>
      </c>
      <c r="G169" s="43">
        <v>7.47</v>
      </c>
      <c r="H169" s="43">
        <v>4.7</v>
      </c>
      <c r="I169" s="43">
        <v>32.82</v>
      </c>
      <c r="J169" s="43">
        <v>203.42</v>
      </c>
      <c r="K169" s="44" t="s">
        <v>109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111</v>
      </c>
      <c r="F170" s="43">
        <v>200</v>
      </c>
      <c r="G170" s="43">
        <v>0.18</v>
      </c>
      <c r="H170" s="43">
        <v>0.08</v>
      </c>
      <c r="I170" s="43">
        <v>16.3</v>
      </c>
      <c r="J170" s="43">
        <v>66.64</v>
      </c>
      <c r="K170" s="44" t="s">
        <v>112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46.88</v>
      </c>
      <c r="K171" s="44" t="s">
        <v>81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42</v>
      </c>
      <c r="F172" s="43">
        <v>20</v>
      </c>
      <c r="G172" s="43">
        <v>1.1200000000000001</v>
      </c>
      <c r="H172" s="43">
        <v>0.22</v>
      </c>
      <c r="I172" s="43">
        <v>11.88</v>
      </c>
      <c r="J172" s="43">
        <v>53.92</v>
      </c>
      <c r="K172" s="44" t="s">
        <v>82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75">SUM(G166:G174)</f>
        <v>27.78</v>
      </c>
      <c r="H175" s="19">
        <f t="shared" si="75"/>
        <v>28.339999999999996</v>
      </c>
      <c r="I175" s="19">
        <f t="shared" si="75"/>
        <v>112.58999999999999</v>
      </c>
      <c r="J175" s="19">
        <f t="shared" si="75"/>
        <v>816.3599999999999</v>
      </c>
      <c r="K175" s="25"/>
      <c r="L175" s="19">
        <f t="shared" ref="L175" si="76">SUM(L166:L174)</f>
        <v>98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1382</v>
      </c>
      <c r="G176" s="32">
        <f t="shared" ref="G176" si="77">G165+G175</f>
        <v>48.56</v>
      </c>
      <c r="H176" s="32">
        <f t="shared" ref="H176" si="78">H165+H175</f>
        <v>50.529999999999994</v>
      </c>
      <c r="I176" s="32">
        <f t="shared" ref="I176" si="79">I165+I175</f>
        <v>175.12</v>
      </c>
      <c r="J176" s="32">
        <f t="shared" ref="J176:L176" si="80">J165+J175</f>
        <v>1349.31</v>
      </c>
      <c r="K176" s="32"/>
      <c r="L176" s="32">
        <f t="shared" si="80"/>
        <v>176.3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173</v>
      </c>
      <c r="F177" s="40">
        <v>150</v>
      </c>
      <c r="G177" s="40">
        <v>5.57</v>
      </c>
      <c r="H177" s="40">
        <v>5.82</v>
      </c>
      <c r="I177" s="40">
        <v>31.65</v>
      </c>
      <c r="J177" s="40">
        <v>201.18</v>
      </c>
      <c r="K177" s="41" t="s">
        <v>174</v>
      </c>
      <c r="L177" s="40">
        <v>78.3</v>
      </c>
    </row>
    <row r="178" spans="1:12" ht="14.4" x14ac:dyDescent="0.3">
      <c r="A178" s="23"/>
      <c r="B178" s="15"/>
      <c r="C178" s="11"/>
      <c r="D178" s="60" t="s">
        <v>101</v>
      </c>
      <c r="E178" s="42" t="s">
        <v>102</v>
      </c>
      <c r="F178" s="43">
        <v>20</v>
      </c>
      <c r="G178" s="43">
        <v>4.4000000000000004</v>
      </c>
      <c r="H178" s="43">
        <v>5.2</v>
      </c>
      <c r="I178" s="43">
        <v>0</v>
      </c>
      <c r="J178" s="43">
        <v>64.239999999999995</v>
      </c>
      <c r="K178" s="44" t="s">
        <v>46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3.9</v>
      </c>
      <c r="H179" s="43">
        <v>3.06</v>
      </c>
      <c r="I179" s="43">
        <v>16.34</v>
      </c>
      <c r="J179" s="43">
        <v>108.66</v>
      </c>
      <c r="K179" s="44" t="s">
        <v>103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2.25</v>
      </c>
      <c r="H180" s="43">
        <v>0.87</v>
      </c>
      <c r="I180" s="43">
        <v>15.42</v>
      </c>
      <c r="J180" s="43">
        <v>78.510000000000005</v>
      </c>
      <c r="K180" s="44" t="s">
        <v>61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0.8</v>
      </c>
      <c r="H181" s="43">
        <v>0.8</v>
      </c>
      <c r="I181" s="43">
        <v>17.8</v>
      </c>
      <c r="J181" s="43">
        <v>81.599999999999994</v>
      </c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1">SUM(G177:G183)</f>
        <v>16.920000000000002</v>
      </c>
      <c r="H184" s="19">
        <f t="shared" si="81"/>
        <v>15.75</v>
      </c>
      <c r="I184" s="19">
        <f t="shared" si="81"/>
        <v>81.209999999999994</v>
      </c>
      <c r="J184" s="19">
        <f t="shared" si="81"/>
        <v>534.19000000000005</v>
      </c>
      <c r="K184" s="25"/>
      <c r="L184" s="19">
        <f t="shared" ref="L184" si="82">SUM(L177:L183)</f>
        <v>78.3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0.42</v>
      </c>
      <c r="H185" s="43">
        <v>0.06</v>
      </c>
      <c r="I185" s="43">
        <v>1.1399999999999999</v>
      </c>
      <c r="J185" s="43">
        <v>6.78</v>
      </c>
      <c r="K185" s="44" t="s">
        <v>55</v>
      </c>
      <c r="L185" s="43">
        <v>98</v>
      </c>
    </row>
    <row r="186" spans="1:12" ht="14.4" x14ac:dyDescent="0.3">
      <c r="A186" s="23"/>
      <c r="B186" s="15"/>
      <c r="C186" s="11"/>
      <c r="D186" s="7" t="s">
        <v>27</v>
      </c>
      <c r="E186" s="42" t="s">
        <v>175</v>
      </c>
      <c r="F186" s="43">
        <v>210</v>
      </c>
      <c r="G186" s="43">
        <v>2.1</v>
      </c>
      <c r="H186" s="43">
        <v>5.52</v>
      </c>
      <c r="I186" s="43">
        <v>10.23</v>
      </c>
      <c r="J186" s="43">
        <v>99</v>
      </c>
      <c r="K186" s="44" t="s">
        <v>106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176</v>
      </c>
      <c r="F187" s="43">
        <v>90</v>
      </c>
      <c r="G187" s="43">
        <v>22.28</v>
      </c>
      <c r="H187" s="43">
        <v>9.9499999999999993</v>
      </c>
      <c r="I187" s="43">
        <v>7.7</v>
      </c>
      <c r="J187" s="43">
        <v>209.5</v>
      </c>
      <c r="K187" s="44" t="s">
        <v>177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2.93</v>
      </c>
      <c r="H188" s="43">
        <v>4.32</v>
      </c>
      <c r="I188" s="43">
        <v>18.77</v>
      </c>
      <c r="J188" s="43">
        <v>125.64</v>
      </c>
      <c r="K188" s="44" t="s">
        <v>132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0.38</v>
      </c>
      <c r="H189" s="43">
        <v>0</v>
      </c>
      <c r="I189" s="43">
        <v>25.72</v>
      </c>
      <c r="J189" s="43">
        <v>104.4</v>
      </c>
      <c r="K189" s="44" t="s">
        <v>97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81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42</v>
      </c>
      <c r="F191" s="43">
        <v>40</v>
      </c>
      <c r="G191" s="43">
        <v>2.2400000000000002</v>
      </c>
      <c r="H191" s="43">
        <v>0.44</v>
      </c>
      <c r="I191" s="43">
        <v>23.76</v>
      </c>
      <c r="J191" s="43">
        <v>107.96</v>
      </c>
      <c r="K191" s="44" t="s">
        <v>82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3">SUM(G185:G193)</f>
        <v>32.630000000000003</v>
      </c>
      <c r="H194" s="19">
        <f t="shared" si="83"/>
        <v>20.529999999999998</v>
      </c>
      <c r="I194" s="19">
        <f t="shared" si="83"/>
        <v>102.08000000000001</v>
      </c>
      <c r="J194" s="19">
        <f t="shared" si="83"/>
        <v>723.59999999999991</v>
      </c>
      <c r="K194" s="25"/>
      <c r="L194" s="19">
        <f t="shared" ref="L194" si="84">SUM(L185:L193)</f>
        <v>98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1380</v>
      </c>
      <c r="G195" s="32">
        <f t="shared" ref="G195" si="85">G184+G194</f>
        <v>49.550000000000004</v>
      </c>
      <c r="H195" s="32">
        <f t="shared" ref="H195" si="86">H184+H194</f>
        <v>36.28</v>
      </c>
      <c r="I195" s="32">
        <f t="shared" ref="I195" si="87">I184+I194</f>
        <v>183.29000000000002</v>
      </c>
      <c r="J195" s="32">
        <f t="shared" ref="J195:L195" si="88">J184+J194</f>
        <v>1257.79</v>
      </c>
      <c r="K195" s="32"/>
      <c r="L195" s="32">
        <f t="shared" si="88"/>
        <v>176.3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1332.4</v>
      </c>
      <c r="G196" s="34">
        <f t="shared" ref="G196:J196" si="89">(G24+G43+G62+G81+G100+G119+G138+G157+G176+G195)/(IF(G24=0,0,1)+IF(G43=0,0,1)+IF(G62=0,0,1)+IF(G81=0,0,1)+IF(G100=0,0,1)+IF(G119=0,0,1)+IF(G138=0,0,1)+IF(G157=0,0,1)+IF(G176=0,0,1)+IF(G195=0,0,1))</f>
        <v>45.245000000000005</v>
      </c>
      <c r="H196" s="34">
        <f t="shared" si="89"/>
        <v>43.653999999999996</v>
      </c>
      <c r="I196" s="34">
        <f t="shared" si="89"/>
        <v>182.24899999999997</v>
      </c>
      <c r="J196" s="34">
        <f t="shared" si="89"/>
        <v>1288.702</v>
      </c>
      <c r="K196" s="34"/>
      <c r="L196" s="34">
        <v>176.3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Omen</cp:lastModifiedBy>
  <dcterms:created xsi:type="dcterms:W3CDTF">2022-05-16T14:23:56Z</dcterms:created>
  <dcterms:modified xsi:type="dcterms:W3CDTF">2025-01-31T12:19:13Z</dcterms:modified>
</cp:coreProperties>
</file>